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038785\Filr\Mijn bestanden\Mijn Documenten\PRIVÉ\2022 LOO reunie\"/>
    </mc:Choice>
  </mc:AlternateContent>
  <xr:revisionPtr revIDLastSave="0" documentId="8_{B7C29C41-9AF3-43F4-8340-34AE91170EF9}" xr6:coauthVersionLast="47" xr6:coauthVersionMax="47" xr10:uidLastSave="{00000000-0000-0000-0000-000000000000}"/>
  <bookViews>
    <workbookView xWindow="-108" yWindow="-108" windowWidth="23256" windowHeight="12576" xr2:uid="{4F127632-5513-6C4E-970C-C2553C2F7161}"/>
  </bookViews>
  <sheets>
    <sheet name="Aanmeldingsformulier" sheetId="1" r:id="rId1"/>
    <sheet name="Info"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G26" i="1" a="1"/>
  <c r="G26" i="1" s="1"/>
  <c r="G28" i="1"/>
  <c r="G27" i="1"/>
  <c r="G25" i="1"/>
  <c r="G18" i="1"/>
  <c r="G17" i="1"/>
  <c r="G16" i="1"/>
  <c r="G15" i="1"/>
  <c r="G14" i="1"/>
  <c r="G13" i="1"/>
  <c r="E4" i="2"/>
  <c r="E3" i="2"/>
  <c r="E2" i="2"/>
  <c r="E1" i="2"/>
  <c r="I18" i="1"/>
  <c r="J18" i="1" s="1"/>
  <c r="I17" i="1"/>
  <c r="J17" i="1" s="1"/>
  <c r="K17" i="1" s="1"/>
  <c r="I16" i="1"/>
  <c r="J16" i="1" s="1"/>
  <c r="K16" i="1" s="1"/>
  <c r="I15" i="1"/>
  <c r="J15" i="1" s="1"/>
  <c r="K15" i="1" s="1"/>
  <c r="I14" i="1"/>
  <c r="J14" i="1" s="1"/>
  <c r="I13" i="1"/>
  <c r="J13" i="1" s="1"/>
  <c r="K13" i="1" s="1"/>
  <c r="I12" i="1"/>
  <c r="J12" i="1" s="1"/>
  <c r="K12" i="1" s="1"/>
  <c r="G12" i="1" s="1"/>
  <c r="I11" i="1"/>
  <c r="J11" i="1" s="1"/>
  <c r="K11" i="1" s="1"/>
  <c r="G11" i="1" s="1"/>
  <c r="G31" i="1" l="1"/>
  <c r="K14" i="1"/>
  <c r="K18" i="1"/>
  <c r="G20" i="1" l="1"/>
  <c r="G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<sst xmlns="http://schemas.openxmlformats.org/spreadsheetml/2006/main" count="81" uniqueCount="75">
  <si>
    <t>Incl. buffet</t>
  </si>
  <si>
    <t>Excl. buffet</t>
  </si>
  <si>
    <t>Email</t>
  </si>
  <si>
    <t>Leeftijd</t>
  </si>
  <si>
    <t>17.00</t>
  </si>
  <si>
    <t>18.00</t>
  </si>
  <si>
    <t xml:space="preserve">10.30 </t>
  </si>
  <si>
    <t>11.00</t>
  </si>
  <si>
    <t>12.00</t>
  </si>
  <si>
    <t>12.15</t>
  </si>
  <si>
    <t>13.30</t>
  </si>
  <si>
    <t>14.30</t>
  </si>
  <si>
    <t>Bitte antworten Sie bis spätestens 1. Juni 2022.
Die unten aufgeführten Personen nehmen an dem Familientreffen am Samstag, dem 25. Juni 2022, auf Schloss Wissen teil.
Bitte füllen Sie die gelb markierten Felder aus. Die weißen Felder werden automatisch ausgefüllt. Weitere Informationen aus dem Schreiben finden Sie unter dem Reiter "Info".</t>
  </si>
  <si>
    <t>Teilnehmer</t>
  </si>
  <si>
    <r>
      <t xml:space="preserve">Name auf dem Namensschild
</t>
    </r>
    <r>
      <rPr>
        <sz val="12"/>
        <color theme="1"/>
        <rFont val="Verdana"/>
        <family val="2"/>
      </rPr>
      <t>(Vor- und Nachname)</t>
    </r>
  </si>
  <si>
    <r>
      <t xml:space="preserve">Geburtsdatum
</t>
    </r>
    <r>
      <rPr>
        <sz val="12"/>
        <color theme="1"/>
        <rFont val="Verdana"/>
        <family val="2"/>
      </rPr>
      <t>(Nicht auf dem Namensschild)</t>
    </r>
  </si>
  <si>
    <t>Essenswünsche</t>
  </si>
  <si>
    <t>Programmwahl</t>
  </si>
  <si>
    <t>Spenden und Andenken</t>
  </si>
  <si>
    <t>Gravierte Wasserkaraffe</t>
  </si>
  <si>
    <t>Gravierte Weingläser</t>
  </si>
  <si>
    <t>Kerze mit Loo-Wappen</t>
  </si>
  <si>
    <t>Stammbaum (1965) auf A0-Format</t>
  </si>
  <si>
    <t>Spende, um diesem Jubiläumstreffen zusätzlichen Glanz zu verleihen*</t>
  </si>
  <si>
    <t>€ 25,- pro Stück</t>
  </si>
  <si>
    <t>€ 15,- pro 2 Stück</t>
  </si>
  <si>
    <t>€ 7,50- pro Stück</t>
  </si>
  <si>
    <t>€ 38,- pro Stück</t>
  </si>
  <si>
    <t>Anzahl</t>
  </si>
  <si>
    <t xml:space="preserve"> Betrag</t>
  </si>
  <si>
    <t>Betrag</t>
  </si>
  <si>
    <t>Preis</t>
  </si>
  <si>
    <t>Beschreibung</t>
  </si>
  <si>
    <t>* Ab einer Spende von 100 € erhalten Sie 1 Wasserkaraffe</t>
  </si>
  <si>
    <t>Der Gesamtbetrag der Überweisung beträgt</t>
  </si>
  <si>
    <t>Name</t>
  </si>
  <si>
    <t>PLZ + Wohnort</t>
  </si>
  <si>
    <t>Straße + Hausnummer</t>
  </si>
  <si>
    <t>Telefonnummer</t>
  </si>
  <si>
    <t>Angaben zum Bieter</t>
  </si>
  <si>
    <t>Sie können dann den fälligen Betrag überweisen an NL06ABNA0542016664 auf den Namen der Stichting Loo-Archief, mit der Angabe "Teilnahme am Loo-Treffen 2022, Name und Adresse."</t>
  </si>
  <si>
    <t>Freiwillige und zusätzliche Kommentare</t>
  </si>
  <si>
    <t>Sind Sie bereit, beim Familientag mitzuhelfen?
Damit erleichtern Sie den Mitgliedern des Wiedersehenskomitees die Arbeit!
Was können wir für Sie tun?
Wir werden Sie vor dem 25. Juni kontaktieren.</t>
  </si>
  <si>
    <t>Aufgabe</t>
  </si>
  <si>
    <t>Kontakt</t>
  </si>
  <si>
    <t>Dekoration des Veranstaltungsortes (vor dem Treffen)</t>
  </si>
  <si>
    <t>Souvenirladen</t>
  </si>
  <si>
    <t>Sport &amp; Spiel</t>
  </si>
  <si>
    <t>Beitrag (als DJ) zum Musikabend</t>
  </si>
  <si>
    <t>Begleitperson für die anspruchsvollen Aufgaben in der Loo-Archiv-Ecke</t>
  </si>
  <si>
    <t>Fotograf bei der Anmeldung</t>
  </si>
  <si>
    <t>Haben Sie irgendwelche Wünsche, Fragen oder Bemerkungen? Zögern Sie nicht, sie uns mitzuteilen, und wir werden Ihnen gerne helfen! Sie können dies über dieses Formular, per E-Mail (looreunie@gmail.com) oder telefonisch bei Nicole Raab tun: T: +31 10 5010233 / +31 6 53885274. Oder kontaktieren Sie Janwillem (janwillem@vandeloo-online.eu) oder Nicolas van de Loo (nicvandeloo@aol.com).</t>
  </si>
  <si>
    <t>Zusätzliche Bemerkungen</t>
  </si>
  <si>
    <t>Zwischensumme</t>
  </si>
  <si>
    <t>Liebe Familie,
Vor 100 Jahren, im Jahr 1922, fand das erste Loo-Treffen statt. Dieses besondere Jubiläum werden wir am 25. Juni 2022 auf Schloss Wissen feiern. Vielen ist dieser Ort bereits bekannt, denn auch das Loo-Treffen von 2011 fand hier statt. 
Wir laden Sie und Ihre Familienmitglieder herzlich ein, an diesem Loo-Treffen auf Schloss Wissen, Schlossallee 26, 47652 Weeze, Deutschland, teilzunehmen. 
Dieser Brief enthält das vorläufige Tagesprogramm und das Anmeldeformular.</t>
  </si>
  <si>
    <t>Im Folgenden finden Sie eine Kurzfassung des Programms:</t>
  </si>
  <si>
    <t>Andacht in der Kapelle von Schloss Wissen</t>
  </si>
  <si>
    <t>Beginn der Registrierung und des Empfangs</t>
  </si>
  <si>
    <t>Offizielle Eröffnung des Loo-Treffens</t>
  </si>
  <si>
    <t>Mittagessen für Familien</t>
  </si>
  <si>
    <t>Eröffnungsüberraschung und Gruppenfoto</t>
  </si>
  <si>
    <t>Nachmittagsprogramm mit u.a.</t>
  </si>
  <si>
    <t>- Vortrag von Raphaël Loë über die Restaurierung der Kapelle;</t>
  </si>
  <si>
    <t>- Überraschende und herausfordernde Aktivitäten in der Loo Archive Corner</t>
  </si>
  <si>
    <t>- Verkauf des "Rings von Hobrede”</t>
  </si>
  <si>
    <t xml:space="preserve">- Sport &amp; Spiele im Schlossgarten; </t>
  </si>
  <si>
    <t>- Gute Gespräche mit der Familie innerhalb und außerhalb des Schlosses.</t>
  </si>
  <si>
    <t>Getränke mit Musik</t>
  </si>
  <si>
    <t>BBQ-Buffet (bei gutem Wetter draußen, bei Bedarf drinnen)</t>
  </si>
  <si>
    <t>Im Anschluss an das Programm findet ein "open end"-Abend mit Musik und Tanz statt.</t>
  </si>
  <si>
    <t>Die Kosten für den ganzen Tag betragen 65 € für Erwachsene und 35 € für Kinder zwischen 12 und 18 Jahren. Kinder unter 12 Jahren sind frei. Wenn Sie vor dem Buffet abreisen, betragen die Kosten 35 € für Erwachsene und 25 € für Kinder. Im Preis inbegriffen sind 4 Getränke pro Person sowie Kaffee und Tee beim Empfang und beim Mittagessen. Weitere Getränke müssen bezahlt werden.
Falls es - aus welchen Gründen auch immer - finanzielle Einschränkungen gibt und Sie dennoch an dem Treffen teilnehmen möchten, wird die Familienstiftung dies ermöglichen. Bitte kontaktieren Sie den Schatzmeister des Loo-Treffens, Paul van de Loo, per E-Mail unter paulvandeloo@gmail.com oder unter der Telefonnummer +31 6 21500239.</t>
  </si>
  <si>
    <t>Es gibt Betreuung für die Allerkleinsten (0-4 Jahre). Außerdem gibt es den ganzen Tag über einen Loo-Souvenirshop mit vielen tollen Artikeln. Wir suchen derzeit eine Reihe von Familienmitgliedern, die Aktivitäten beaufsichtigen. Würden Sie gerne helfen? Dann melden Sie sich mit dem Formular in Anhang 2 an.</t>
  </si>
  <si>
    <t>Wir sind auf der Suche nach finanziellen Mitteln, um dem Treffen noch mehr Glanz zu verleihen. Wenn Sie 100 € oder mehr spenden, erhalten Sie als Andenken eine Wasserkaraffe mit dem Loo-Wappen.</t>
  </si>
  <si>
    <t>Das Familientagskomitee arbeitet mit großem Enthusiasmus daran, den 25. Juni 2022 zu einem Tag zu machen, an den sich alle Teilnehmer gerne erinnern werden. Wir hoffen, dass auch Sie zu diesen Teilnehmern gehören werden.
Bei Fragen und Anmerkungen wenden Sie sich bitte an das Familientagskomitee. 
Nicole Raab ist Ihre Ansprechpartnerin dafür.
Mit herzlichen Grüßen,				
Das Familientagskomitee
Suzanna van der Sleen-van de Loo
Niels van de Loo
Bas Dalmeijer
Paul van de Loo 
Nicole Raab
Xennia van de Loo
Tessa van de Loo</t>
  </si>
  <si>
    <t>Anmeldungsformular Loo-Treffen 25. juni 2022 auf Schloss Wissen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</si>
</sst>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1" x14ac:knownFonts="1">
    <font>
      <sz val="12"/>
      <color theme="1"/>
      <name val="Calibri"/>
      <family val="2"/>
      <scheme val="minor"/>
    </font>
    <font>
      <b/>
      <sz val="20"/>
      <color theme="0"/>
      <name val="Verdana"/>
      <family val="2"/>
    </font>
    <font>
      <sz val="12"/>
      <color theme="0"/>
      <name val="Verdana"/>
      <family val="2"/>
    </font>
    <font>
      <sz val="12"/>
      <color theme="1"/>
      <name val="Verdana"/>
      <family val="2"/>
    </font>
    <font>
      <b/>
      <sz val="12"/>
      <color theme="1"/>
      <name val="Verdana"/>
      <family val="2"/>
    </font>
    <font>
      <sz val="12"/>
      <color rgb="FF000000"/>
      <name val="Verdana"/>
      <family val="2"/>
    </font>
    <font>
      <b/>
      <sz val="14"/>
      <color rgb="FF000000"/>
      <name val="Verdana"/>
      <family val="2"/>
    </font>
    <font>
      <b/>
      <sz val="14"/>
      <color theme="1"/>
      <name val="Verdana"/>
      <family val="2"/>
    </font>
    <font>
      <u/>
      <sz val="12"/>
      <color theme="1"/>
      <name val="Verdana"/>
      <family val="2"/>
    </font>
    <font>
      <sz val="12"/>
      <color rgb="FFFF0000"/>
      <name val="Verdana"/>
      <family val="2"/>
    </font>
    <font>
      <sz val="10"/>
      <color theme="1"/>
      <name val="Verdana"/>
      <family val="2"/>
    </font>
  </fonts>
  <fills count="4">
    <fill>
      <patternFill patternType="none"/>
    </fill>
    <fill>
      <patternFill patternType="gray125"/>
    </fill>
    <fill>
      <patternFill patternType="solid">
        <fgColor theme="7" tint="0.79998168889431442"/>
        <bgColor indexed="64"/>
      </patternFill>
    </fill>
    <fill>
      <patternFill patternType="solid">
        <fgColor theme="6"/>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1">
    <xf numFmtId="0" fontId="0" fillId="0" borderId="0"/>
  </cellStyleXfs>
  <cellXfs count="56">
    <xf numFmtId="0" fontId="0" fillId="0" borderId="0" xfId="0"/>
    <xf numFmtId="0" fontId="3" fillId="0" borderId="0" xfId="0" applyFont="1"/>
    <xf numFmtId="0" fontId="4" fillId="0" borderId="1" xfId="0" applyFont="1" applyBorder="1" applyAlignment="1">
      <alignment horizontal="right" vertical="top"/>
    </xf>
    <xf numFmtId="0" fontId="4" fillId="0" borderId="1" xfId="0" applyFont="1" applyBorder="1" applyAlignment="1">
      <alignment vertical="top" wrapText="1"/>
    </xf>
    <xf numFmtId="0" fontId="4" fillId="0" borderId="1" xfId="0" applyFont="1" applyBorder="1" applyAlignment="1">
      <alignment vertical="top"/>
    </xf>
    <xf numFmtId="0" fontId="3" fillId="0" borderId="4" xfId="0" applyFont="1" applyBorder="1"/>
    <xf numFmtId="0" fontId="3" fillId="0" borderId="5" xfId="0" applyFont="1" applyBorder="1"/>
    <xf numFmtId="0" fontId="3" fillId="0" borderId="6" xfId="0" applyFont="1" applyBorder="1"/>
    <xf numFmtId="0" fontId="3" fillId="0" borderId="2" xfId="0" applyFont="1" applyBorder="1"/>
    <xf numFmtId="0" fontId="4" fillId="0" borderId="0" xfId="0" applyFont="1"/>
    <xf numFmtId="0" fontId="4" fillId="0" borderId="0" xfId="0" applyFont="1" applyAlignment="1">
      <alignment horizontal="right"/>
    </xf>
    <xf numFmtId="0" fontId="3"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Border="1" applyAlignment="1">
      <alignment horizontal="right" vertical="top"/>
    </xf>
    <xf numFmtId="0" fontId="3" fillId="0" borderId="0" xfId="0" applyFont="1" applyBorder="1"/>
    <xf numFmtId="0" fontId="6" fillId="0" borderId="0" xfId="0" applyFont="1" applyAlignment="1">
      <alignment horizontal="left" vertical="center"/>
    </xf>
    <xf numFmtId="0" fontId="7" fillId="0" borderId="0" xfId="0" applyFont="1"/>
    <xf numFmtId="2" fontId="3" fillId="0" borderId="0" xfId="0" applyNumberFormat="1" applyFont="1"/>
    <xf numFmtId="164" fontId="3" fillId="0" borderId="4" xfId="0" applyNumberFormat="1" applyFont="1" applyBorder="1"/>
    <xf numFmtId="164" fontId="3" fillId="0" borderId="5" xfId="0" applyNumberFormat="1" applyFont="1" applyBorder="1"/>
    <xf numFmtId="164" fontId="3" fillId="0" borderId="6" xfId="0" applyNumberFormat="1" applyFont="1" applyBorder="1"/>
    <xf numFmtId="164" fontId="3" fillId="0" borderId="0" xfId="0" applyNumberFormat="1" applyFont="1"/>
    <xf numFmtId="164" fontId="3" fillId="0" borderId="2" xfId="0" applyNumberFormat="1" applyFont="1" applyBorder="1"/>
    <xf numFmtId="164" fontId="4" fillId="0" borderId="0" xfId="0" applyNumberFormat="1" applyFont="1" applyAlignment="1">
      <alignment horizontal="right"/>
    </xf>
    <xf numFmtId="164" fontId="4" fillId="0" borderId="3" xfId="0" applyNumberFormat="1" applyFont="1" applyBorder="1"/>
    <xf numFmtId="0" fontId="8" fillId="0" borderId="0" xfId="0" applyFont="1"/>
    <xf numFmtId="0" fontId="1" fillId="3" borderId="0" xfId="0" applyFont="1" applyFill="1" applyAlignment="1">
      <alignment vertical="center"/>
    </xf>
    <xf numFmtId="0" fontId="2" fillId="3" borderId="0" xfId="0" applyFont="1" applyFill="1" applyAlignment="1">
      <alignment vertical="center"/>
    </xf>
    <xf numFmtId="0" fontId="3" fillId="2" borderId="4" xfId="0" applyFont="1" applyFill="1" applyBorder="1" applyProtection="1">
      <protection locked="0"/>
    </xf>
    <xf numFmtId="14" fontId="3" fillId="2" borderId="4" xfId="0" applyNumberFormat="1" applyFont="1" applyFill="1" applyBorder="1" applyAlignment="1" applyProtection="1">
      <alignment horizontal="center"/>
      <protection locked="0"/>
    </xf>
    <xf numFmtId="0" fontId="3" fillId="2" borderId="5" xfId="0" applyFont="1" applyFill="1" applyBorder="1" applyProtection="1">
      <protection locked="0"/>
    </xf>
    <xf numFmtId="14" fontId="3" fillId="2" borderId="5"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Protection="1">
      <protection locked="0"/>
    </xf>
    <xf numFmtId="0" fontId="3" fillId="2" borderId="6" xfId="0" applyFont="1" applyFill="1" applyBorder="1" applyAlignment="1" applyProtection="1">
      <alignment horizontal="center"/>
      <protection locked="0"/>
    </xf>
    <xf numFmtId="164" fontId="3" fillId="2" borderId="6" xfId="0" applyNumberFormat="1" applyFont="1" applyFill="1" applyBorder="1" applyProtection="1">
      <protection locked="0"/>
    </xf>
    <xf numFmtId="0" fontId="0" fillId="0" borderId="0" xfId="0" applyAlignment="1">
      <alignment horizontal="left" vertical="top" wrapText="1"/>
    </xf>
    <xf numFmtId="0" fontId="9" fillId="0" borderId="0" xfId="0" applyFont="1"/>
    <xf numFmtId="0" fontId="4" fillId="0" borderId="0" xfId="0" applyFont="1" applyAlignment="1">
      <alignment horizontal="left"/>
    </xf>
    <xf numFmtId="0" fontId="10" fillId="0" borderId="0" xfId="0" applyFont="1"/>
    <xf numFmtId="0" fontId="3" fillId="0" borderId="7" xfId="0" applyFont="1" applyBorder="1"/>
    <xf numFmtId="0" fontId="3" fillId="2" borderId="7" xfId="0" applyFont="1" applyFill="1" applyBorder="1" applyAlignment="1" applyProtection="1">
      <alignment horizontal="left"/>
      <protection locked="0"/>
    </xf>
    <xf numFmtId="164" fontId="3" fillId="0" borderId="0" xfId="0" applyNumberFormat="1" applyFont="1" applyBorder="1"/>
    <xf numFmtId="0" fontId="10" fillId="0" borderId="0" xfId="0" applyFont="1" applyAlignment="1">
      <alignment vertical="center"/>
    </xf>
    <xf numFmtId="0" fontId="5" fillId="0" borderId="0" xfId="0" applyFont="1" applyAlignment="1">
      <alignment horizontal="left" vertical="top" wrapText="1"/>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left" vertical="top"/>
      <protection locked="0"/>
    </xf>
    <xf numFmtId="0" fontId="3" fillId="0" borderId="0" xfId="0" applyFont="1" applyAlignment="1">
      <alignment horizontal="left" vertical="top" wrapText="1"/>
    </xf>
    <xf numFmtId="0" fontId="3" fillId="2" borderId="4"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protection locked="0"/>
    </xf>
    <xf numFmtId="0" fontId="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3592-500E-0747-AFA2-3477275E1E1E}">
  <dimension ref="A1:K74"/>
  <sheetViews>
    <sheetView showGridLines="0" tabSelected="1" topLeftCell="A6" workbookViewId="0">
      <selection activeCell="M7" sqref="M7"/>
    </sheetView>
  </sheetViews>
  <sheetFormatPr defaultColWidth="10.796875" defaultRowHeight="16.2" x14ac:dyDescent="0.3"/>
  <cols>
    <col min="1" max="1" width="4" style="1" customWidth="1"/>
    <col min="2" max="2" width="4.69921875" style="1" customWidth="1"/>
    <col min="3" max="3" width="36.296875" style="1" customWidth="1"/>
    <col min="4" max="4" width="34.69921875" style="1" customWidth="1"/>
    <col min="5" max="5" width="23.19921875" style="1" customWidth="1"/>
    <col min="6" max="6" width="23.296875" style="1" customWidth="1"/>
    <col min="7" max="7" width="25.69921875" style="1" customWidth="1"/>
    <col min="8" max="8" width="10.796875" style="1"/>
    <col min="9" max="9" width="13.5" style="1" hidden="1" customWidth="1"/>
    <col min="10" max="12" width="0" style="1" hidden="1" customWidth="1"/>
    <col min="13" max="16384" width="10.796875" style="1"/>
  </cols>
  <sheetData>
    <row r="1" spans="1:11" s="28" customFormat="1" ht="34.049999999999997" customHeight="1" x14ac:dyDescent="0.3">
      <c r="A1" s="27" t="s">
        <v>74</v>
      </c>
    </row>
    <row r="3" spans="1:11" ht="16.05" customHeight="1" x14ac:dyDescent="0.3">
      <c r="B3" s="45" t="s">
        <v>12</v>
      </c>
      <c r="C3" s="45"/>
      <c r="D3" s="45"/>
      <c r="E3" s="45"/>
      <c r="F3" s="45"/>
      <c r="G3" s="45"/>
    </row>
    <row r="4" spans="1:11" x14ac:dyDescent="0.3">
      <c r="A4" s="12"/>
      <c r="B4" s="45"/>
      <c r="C4" s="45"/>
      <c r="D4" s="45"/>
      <c r="E4" s="45"/>
      <c r="F4" s="45"/>
      <c r="G4" s="45"/>
    </row>
    <row r="5" spans="1:11" x14ac:dyDescent="0.3">
      <c r="A5" s="12"/>
      <c r="B5" s="45"/>
      <c r="C5" s="45"/>
      <c r="D5" s="45"/>
      <c r="E5" s="45"/>
      <c r="F5" s="45"/>
      <c r="G5" s="45"/>
    </row>
    <row r="6" spans="1:11" x14ac:dyDescent="0.3">
      <c r="A6" s="12"/>
      <c r="B6" s="45"/>
      <c r="C6" s="45"/>
      <c r="D6" s="45"/>
      <c r="E6" s="45"/>
      <c r="F6" s="45"/>
      <c r="G6" s="45"/>
    </row>
    <row r="7" spans="1:11" x14ac:dyDescent="0.3">
      <c r="A7" s="13"/>
      <c r="B7" s="13"/>
      <c r="C7" s="13"/>
      <c r="D7" s="13"/>
      <c r="E7" s="13"/>
      <c r="F7" s="13"/>
    </row>
    <row r="8" spans="1:11" ht="17.399999999999999" x14ac:dyDescent="0.3">
      <c r="A8" s="13"/>
      <c r="B8" s="16" t="s">
        <v>13</v>
      </c>
      <c r="C8" s="13"/>
      <c r="D8" s="13"/>
      <c r="E8" s="13"/>
      <c r="F8" s="13"/>
    </row>
    <row r="10" spans="1:11" ht="37.049999999999997" customHeight="1" x14ac:dyDescent="0.3">
      <c r="B10" s="14"/>
      <c r="C10" s="3" t="s">
        <v>14</v>
      </c>
      <c r="D10" s="3" t="s">
        <v>15</v>
      </c>
      <c r="E10" s="4" t="s">
        <v>16</v>
      </c>
      <c r="F10" s="4" t="s">
        <v>17</v>
      </c>
      <c r="G10" s="2" t="s">
        <v>29</v>
      </c>
      <c r="I10" s="1" t="s">
        <v>3</v>
      </c>
    </row>
    <row r="11" spans="1:11" x14ac:dyDescent="0.3">
      <c r="B11" s="15"/>
      <c r="C11" s="29"/>
      <c r="D11" s="30"/>
      <c r="E11" s="29"/>
      <c r="F11" s="29"/>
      <c r="G11" s="19">
        <f>IF(ISBLANK(D11),0,IF(ISBLANK(F11),0,_xlfn.IFNA(VLOOKUP(K11,Sheet2!$E$1:$F$4,2,FALSE),0)))</f>
        <v>0</v>
      </c>
      <c r="I11" s="18">
        <f ca="1">YEAR(TODAY()-D11)-1900</f>
        <v>122</v>
      </c>
      <c r="J11" s="1">
        <f ca="1">IF(I11&gt;=18,18,IF(I11&gt;=12,12,0))</f>
        <v>18</v>
      </c>
      <c r="K11" s="1" t="str">
        <f ca="1">F11&amp;J11</f>
        <v>18</v>
      </c>
    </row>
    <row r="12" spans="1:11" x14ac:dyDescent="0.3">
      <c r="B12" s="15"/>
      <c r="C12" s="31"/>
      <c r="D12" s="32"/>
      <c r="E12" s="31"/>
      <c r="F12" s="31"/>
      <c r="G12" s="20">
        <f>IF(ISBLANK(D12),0,IF(ISBLANK(F12),0,_xlfn.IFNA(VLOOKUP(K12,Sheet2!$E$1:$F$4,2,FALSE),0)))</f>
        <v>0</v>
      </c>
      <c r="I12" s="18">
        <f t="shared" ref="I12:I18" ca="1" si="0">YEAR(TODAY()-D12)-1900</f>
        <v>122</v>
      </c>
      <c r="J12" s="1">
        <f t="shared" ref="J12:J18" ca="1" si="1">IF(I12&gt;=18,18,IF(I12&gt;=12,12,0))</f>
        <v>18</v>
      </c>
      <c r="K12" s="1" t="str">
        <f t="shared" ref="K12:K18" ca="1" si="2">F12&amp;J12</f>
        <v>18</v>
      </c>
    </row>
    <row r="13" spans="1:11" x14ac:dyDescent="0.3">
      <c r="B13" s="15"/>
      <c r="C13" s="31"/>
      <c r="D13" s="33"/>
      <c r="E13" s="31"/>
      <c r="F13" s="31"/>
      <c r="G13" s="20">
        <f>IF(ISBLANK(D13),0,IF(ISBLANK(F13),0,_xlfn.IFNA(VLOOKUP(K13,Sheet2!$E$1:$F$4,2,FALSE),0)))</f>
        <v>0</v>
      </c>
      <c r="I13" s="18">
        <f t="shared" ca="1" si="0"/>
        <v>122</v>
      </c>
      <c r="J13" s="1">
        <f t="shared" ca="1" si="1"/>
        <v>18</v>
      </c>
      <c r="K13" s="1" t="str">
        <f t="shared" ca="1" si="2"/>
        <v>18</v>
      </c>
    </row>
    <row r="14" spans="1:11" x14ac:dyDescent="0.3">
      <c r="B14" s="15"/>
      <c r="C14" s="31"/>
      <c r="D14" s="33"/>
      <c r="E14" s="31"/>
      <c r="F14" s="31"/>
      <c r="G14" s="20">
        <f>IF(ISBLANK(D14),0,IF(ISBLANK(F14),0,_xlfn.IFNA(VLOOKUP(K14,Sheet2!$E$1:$F$4,2,FALSE),0)))</f>
        <v>0</v>
      </c>
      <c r="I14" s="18">
        <f t="shared" ca="1" si="0"/>
        <v>122</v>
      </c>
      <c r="J14" s="1">
        <f t="shared" ca="1" si="1"/>
        <v>18</v>
      </c>
      <c r="K14" s="1" t="str">
        <f t="shared" ca="1" si="2"/>
        <v>18</v>
      </c>
    </row>
    <row r="15" spans="1:11" x14ac:dyDescent="0.3">
      <c r="B15" s="15"/>
      <c r="C15" s="31"/>
      <c r="D15" s="33"/>
      <c r="E15" s="31"/>
      <c r="F15" s="31"/>
      <c r="G15" s="20">
        <f>IF(ISBLANK(D15),0,IF(ISBLANK(F15),0,_xlfn.IFNA(VLOOKUP(K15,Sheet2!$E$1:$F$4,2,FALSE),0)))</f>
        <v>0</v>
      </c>
      <c r="I15" s="18">
        <f t="shared" ca="1" si="0"/>
        <v>122</v>
      </c>
      <c r="J15" s="1">
        <f t="shared" ca="1" si="1"/>
        <v>18</v>
      </c>
      <c r="K15" s="1" t="str">
        <f t="shared" ca="1" si="2"/>
        <v>18</v>
      </c>
    </row>
    <row r="16" spans="1:11" x14ac:dyDescent="0.3">
      <c r="B16" s="15"/>
      <c r="C16" s="31"/>
      <c r="D16" s="33"/>
      <c r="E16" s="31"/>
      <c r="F16" s="31"/>
      <c r="G16" s="20">
        <f>IF(ISBLANK(D16),0,IF(ISBLANK(F16),0,_xlfn.IFNA(VLOOKUP(K16,Sheet2!$E$1:$F$4,2,FALSE),0)))</f>
        <v>0</v>
      </c>
      <c r="I16" s="18">
        <f t="shared" ca="1" si="0"/>
        <v>122</v>
      </c>
      <c r="J16" s="1">
        <f t="shared" ca="1" si="1"/>
        <v>18</v>
      </c>
      <c r="K16" s="1" t="str">
        <f t="shared" ca="1" si="2"/>
        <v>18</v>
      </c>
    </row>
    <row r="17" spans="2:11" x14ac:dyDescent="0.3">
      <c r="B17" s="15"/>
      <c r="C17" s="31"/>
      <c r="D17" s="33"/>
      <c r="E17" s="31"/>
      <c r="F17" s="31"/>
      <c r="G17" s="20">
        <f>IF(ISBLANK(D17),0,IF(ISBLANK(F17),0,_xlfn.IFNA(VLOOKUP(K17,Sheet2!$E$1:$F$4,2,FALSE),0)))</f>
        <v>0</v>
      </c>
      <c r="I17" s="18">
        <f t="shared" ca="1" si="0"/>
        <v>122</v>
      </c>
      <c r="J17" s="1">
        <f t="shared" ca="1" si="1"/>
        <v>18</v>
      </c>
      <c r="K17" s="1" t="str">
        <f t="shared" ca="1" si="2"/>
        <v>18</v>
      </c>
    </row>
    <row r="18" spans="2:11" x14ac:dyDescent="0.3">
      <c r="B18" s="15"/>
      <c r="C18" s="34"/>
      <c r="D18" s="35"/>
      <c r="E18" s="34"/>
      <c r="F18" s="34"/>
      <c r="G18" s="21">
        <f>IF(ISBLANK(D18),0,IF(ISBLANK(F18),0,_xlfn.IFNA(VLOOKUP(K18,Sheet2!$E$1:$F$4,2,FALSE),0)))</f>
        <v>0</v>
      </c>
      <c r="I18" s="18">
        <f t="shared" ca="1" si="0"/>
        <v>122</v>
      </c>
      <c r="J18" s="1">
        <f t="shared" ca="1" si="1"/>
        <v>18</v>
      </c>
      <c r="K18" s="1" t="str">
        <f t="shared" ca="1" si="2"/>
        <v>18</v>
      </c>
    </row>
    <row r="19" spans="2:11" x14ac:dyDescent="0.3">
      <c r="G19" s="22"/>
    </row>
    <row r="20" spans="2:11" ht="16.8" thickBot="1" x14ac:dyDescent="0.35">
      <c r="F20" s="8" t="s">
        <v>53</v>
      </c>
      <c r="G20" s="23">
        <f>SUM(G11:G18)</f>
        <v>0</v>
      </c>
    </row>
    <row r="21" spans="2:11" ht="16.8" thickTop="1" x14ac:dyDescent="0.3">
      <c r="F21" s="15"/>
      <c r="G21" s="43"/>
    </row>
    <row r="22" spans="2:11" ht="17.399999999999999" x14ac:dyDescent="0.3">
      <c r="B22" s="17" t="s">
        <v>18</v>
      </c>
      <c r="G22" s="22"/>
    </row>
    <row r="23" spans="2:11" x14ac:dyDescent="0.3">
      <c r="B23" s="9"/>
      <c r="G23" s="22"/>
    </row>
    <row r="24" spans="2:11" x14ac:dyDescent="0.3">
      <c r="C24" s="9" t="s">
        <v>32</v>
      </c>
      <c r="D24" s="9"/>
      <c r="E24" s="9" t="s">
        <v>31</v>
      </c>
      <c r="F24" s="10" t="s">
        <v>28</v>
      </c>
      <c r="G24" s="24" t="s">
        <v>30</v>
      </c>
    </row>
    <row r="25" spans="2:11" x14ac:dyDescent="0.3">
      <c r="C25" s="5" t="s">
        <v>19</v>
      </c>
      <c r="D25" s="5"/>
      <c r="E25" s="5" t="s">
        <v>24</v>
      </c>
      <c r="F25" s="29"/>
      <c r="G25" s="19">
        <f>F25*25</f>
        <v>0</v>
      </c>
    </row>
    <row r="26" spans="2:11" x14ac:dyDescent="0.3">
      <c r="C26" s="6" t="s">
        <v>20</v>
      </c>
      <c r="D26" s="6"/>
      <c r="E26" s="6" t="s">
        <v>25</v>
      </c>
      <c r="F26" s="31"/>
      <c r="G26" s="20" cm="1">
        <f t="array" ref="G26">IF(MOD(F26,2)&gt;0,NA,F26/2*15)</f>
        <v>0</v>
      </c>
      <c r="H26" s="38" t="str">
        <f>IF(MOD(F26,2)&gt;0,"Vul een meervoud van 2 in","")</f>
        <v/>
      </c>
    </row>
    <row r="27" spans="2:11" x14ac:dyDescent="0.3">
      <c r="C27" s="6" t="s">
        <v>21</v>
      </c>
      <c r="D27" s="6"/>
      <c r="E27" s="6" t="s">
        <v>26</v>
      </c>
      <c r="F27" s="31"/>
      <c r="G27" s="20">
        <f>F27*7.5</f>
        <v>0</v>
      </c>
    </row>
    <row r="28" spans="2:11" x14ac:dyDescent="0.3">
      <c r="C28" s="6" t="s">
        <v>22</v>
      </c>
      <c r="D28" s="6"/>
      <c r="E28" s="6" t="s">
        <v>27</v>
      </c>
      <c r="F28" s="31"/>
      <c r="G28" s="20">
        <f>F28*38</f>
        <v>0</v>
      </c>
    </row>
    <row r="29" spans="2:11" x14ac:dyDescent="0.3">
      <c r="C29" s="7" t="s">
        <v>23</v>
      </c>
      <c r="D29" s="7"/>
      <c r="E29" s="7"/>
      <c r="F29" s="7"/>
      <c r="G29" s="36"/>
    </row>
    <row r="30" spans="2:11" x14ac:dyDescent="0.3">
      <c r="C30" s="40" t="s">
        <v>33</v>
      </c>
      <c r="G30" s="22"/>
    </row>
    <row r="31" spans="2:11" ht="16.8" thickBot="1" x14ac:dyDescent="0.35">
      <c r="F31" s="8" t="s">
        <v>53</v>
      </c>
      <c r="G31" s="23">
        <f>SUM(G25:G29)</f>
        <v>0</v>
      </c>
    </row>
    <row r="32" spans="2:11" ht="17.399999999999999" thickTop="1" thickBot="1" x14ac:dyDescent="0.35">
      <c r="G32" s="22"/>
    </row>
    <row r="33" spans="2:7" ht="16.8" thickBot="1" x14ac:dyDescent="0.35">
      <c r="F33" s="10" t="s">
        <v>34</v>
      </c>
      <c r="G33" s="25">
        <f>G31+G20</f>
        <v>0</v>
      </c>
    </row>
    <row r="35" spans="2:7" x14ac:dyDescent="0.3">
      <c r="C35" s="49" t="s">
        <v>40</v>
      </c>
      <c r="D35" s="49"/>
      <c r="E35" s="49"/>
      <c r="F35" s="49"/>
      <c r="G35" s="49"/>
    </row>
    <row r="36" spans="2:7" x14ac:dyDescent="0.3">
      <c r="C36" s="49"/>
      <c r="D36" s="49"/>
      <c r="E36" s="49"/>
      <c r="F36" s="49"/>
      <c r="G36" s="49"/>
    </row>
    <row r="37" spans="2:7" x14ac:dyDescent="0.3">
      <c r="F37" s="11"/>
    </row>
    <row r="38" spans="2:7" ht="17.399999999999999" x14ac:dyDescent="0.3">
      <c r="B38" s="17" t="s">
        <v>39</v>
      </c>
    </row>
    <row r="40" spans="2:7" x14ac:dyDescent="0.3">
      <c r="C40" s="5" t="s">
        <v>35</v>
      </c>
      <c r="D40" s="46"/>
      <c r="E40" s="46"/>
    </row>
    <row r="41" spans="2:7" x14ac:dyDescent="0.3">
      <c r="C41" s="41" t="s">
        <v>37</v>
      </c>
      <c r="D41" s="42"/>
      <c r="E41" s="42"/>
    </row>
    <row r="42" spans="2:7" x14ac:dyDescent="0.3">
      <c r="C42" s="6" t="s">
        <v>36</v>
      </c>
      <c r="D42" s="47"/>
      <c r="E42" s="47"/>
    </row>
    <row r="43" spans="2:7" x14ac:dyDescent="0.3">
      <c r="C43" s="6" t="s">
        <v>2</v>
      </c>
      <c r="D43" s="47"/>
      <c r="E43" s="47"/>
    </row>
    <row r="44" spans="2:7" x14ac:dyDescent="0.3">
      <c r="C44" s="7" t="s">
        <v>38</v>
      </c>
      <c r="D44" s="52"/>
      <c r="E44" s="52"/>
    </row>
    <row r="47" spans="2:7" ht="17.399999999999999" x14ac:dyDescent="0.3">
      <c r="B47" s="17" t="s">
        <v>41</v>
      </c>
    </row>
    <row r="49" spans="3:7" x14ac:dyDescent="0.3">
      <c r="C49" s="49" t="s">
        <v>42</v>
      </c>
      <c r="D49" s="53"/>
      <c r="E49" s="53"/>
      <c r="F49" s="53"/>
      <c r="G49" s="53"/>
    </row>
    <row r="50" spans="3:7" x14ac:dyDescent="0.3">
      <c r="C50" s="53"/>
      <c r="D50" s="53"/>
      <c r="E50" s="53"/>
      <c r="F50" s="53"/>
      <c r="G50" s="53"/>
    </row>
    <row r="51" spans="3:7" x14ac:dyDescent="0.3">
      <c r="C51" s="53"/>
      <c r="D51" s="53"/>
      <c r="E51" s="53"/>
      <c r="F51" s="53"/>
      <c r="G51" s="53"/>
    </row>
    <row r="52" spans="3:7" x14ac:dyDescent="0.3">
      <c r="C52" s="53"/>
      <c r="D52" s="53"/>
      <c r="E52" s="53"/>
      <c r="F52" s="53"/>
      <c r="G52" s="53"/>
    </row>
    <row r="54" spans="3:7" x14ac:dyDescent="0.3">
      <c r="C54" s="9" t="s">
        <v>43</v>
      </c>
      <c r="D54" s="9"/>
      <c r="E54" s="9"/>
      <c r="F54" s="9" t="s">
        <v>35</v>
      </c>
      <c r="G54" s="39" t="s">
        <v>44</v>
      </c>
    </row>
    <row r="55" spans="3:7" x14ac:dyDescent="0.3">
      <c r="C55" s="5" t="s">
        <v>45</v>
      </c>
      <c r="D55" s="5"/>
      <c r="E55" s="5"/>
      <c r="F55" s="29"/>
      <c r="G55" s="29"/>
    </row>
    <row r="56" spans="3:7" x14ac:dyDescent="0.3">
      <c r="C56" s="6" t="s">
        <v>46</v>
      </c>
      <c r="D56" s="6"/>
      <c r="E56" s="6"/>
      <c r="F56" s="31"/>
      <c r="G56" s="31"/>
    </row>
    <row r="57" spans="3:7" x14ac:dyDescent="0.3">
      <c r="C57" s="6" t="s">
        <v>47</v>
      </c>
      <c r="D57" s="6"/>
      <c r="E57" s="6"/>
      <c r="F57" s="31"/>
      <c r="G57" s="31"/>
    </row>
    <row r="58" spans="3:7" x14ac:dyDescent="0.3">
      <c r="C58" s="6" t="s">
        <v>48</v>
      </c>
      <c r="D58" s="6"/>
      <c r="E58" s="6"/>
      <c r="F58" s="31"/>
      <c r="G58" s="31"/>
    </row>
    <row r="59" spans="3:7" x14ac:dyDescent="0.3">
      <c r="C59" s="6" t="s">
        <v>49</v>
      </c>
      <c r="D59" s="6"/>
      <c r="E59" s="6"/>
      <c r="F59" s="31"/>
      <c r="G59" s="31"/>
    </row>
    <row r="60" spans="3:7" x14ac:dyDescent="0.3">
      <c r="C60" s="7" t="s">
        <v>50</v>
      </c>
      <c r="D60" s="7"/>
      <c r="E60" s="7"/>
      <c r="F60" s="34"/>
      <c r="G60" s="34"/>
    </row>
    <row r="63" spans="3:7" x14ac:dyDescent="0.3">
      <c r="C63" s="26" t="s">
        <v>52</v>
      </c>
    </row>
    <row r="64" spans="3:7" ht="16.05" customHeight="1" x14ac:dyDescent="0.3">
      <c r="C64" s="49" t="s">
        <v>51</v>
      </c>
      <c r="D64" s="49"/>
      <c r="E64" s="49"/>
      <c r="F64" s="49"/>
    </row>
    <row r="65" spans="3:7" x14ac:dyDescent="0.3">
      <c r="C65" s="49"/>
      <c r="D65" s="49"/>
      <c r="E65" s="49"/>
      <c r="F65" s="49"/>
    </row>
    <row r="66" spans="3:7" x14ac:dyDescent="0.3">
      <c r="C66" s="49"/>
      <c r="D66" s="49"/>
      <c r="E66" s="49"/>
      <c r="F66" s="49"/>
    </row>
    <row r="67" spans="3:7" x14ac:dyDescent="0.3">
      <c r="C67" s="49"/>
      <c r="D67" s="49"/>
      <c r="E67" s="49"/>
      <c r="F67" s="49"/>
    </row>
    <row r="69" spans="3:7" x14ac:dyDescent="0.3">
      <c r="C69" s="50"/>
      <c r="D69" s="50"/>
      <c r="E69" s="50"/>
      <c r="F69" s="50"/>
      <c r="G69" s="50"/>
    </row>
    <row r="70" spans="3:7" x14ac:dyDescent="0.3">
      <c r="C70" s="51"/>
      <c r="D70" s="51"/>
      <c r="E70" s="51"/>
      <c r="F70" s="51"/>
      <c r="G70" s="51"/>
    </row>
    <row r="71" spans="3:7" x14ac:dyDescent="0.3">
      <c r="C71" s="51"/>
      <c r="D71" s="51"/>
      <c r="E71" s="51"/>
      <c r="F71" s="51"/>
      <c r="G71" s="51"/>
    </row>
    <row r="72" spans="3:7" x14ac:dyDescent="0.3">
      <c r="C72" s="51"/>
      <c r="D72" s="51"/>
      <c r="E72" s="51"/>
      <c r="F72" s="51"/>
      <c r="G72" s="51"/>
    </row>
    <row r="73" spans="3:7" x14ac:dyDescent="0.3">
      <c r="C73" s="51"/>
      <c r="D73" s="51"/>
      <c r="E73" s="51"/>
      <c r="F73" s="51"/>
      <c r="G73" s="51"/>
    </row>
    <row r="74" spans="3:7" x14ac:dyDescent="0.3">
      <c r="C74" s="48"/>
      <c r="D74" s="48"/>
      <c r="E74" s="48"/>
      <c r="F74" s="48"/>
      <c r="G74" s="48"/>
    </row>
  </sheetData>
  <sheetProtection sheet="1" objects="1" scenarios="1"/>
  <mergeCells count="14">
    <mergeCell ref="B3:G6"/>
    <mergeCell ref="D40:E40"/>
    <mergeCell ref="D42:E42"/>
    <mergeCell ref="D43:E43"/>
    <mergeCell ref="C74:G74"/>
    <mergeCell ref="C35:G36"/>
    <mergeCell ref="C69:G69"/>
    <mergeCell ref="C70:G70"/>
    <mergeCell ref="C71:G71"/>
    <mergeCell ref="C72:G72"/>
    <mergeCell ref="C73:G73"/>
    <mergeCell ref="D44:E44"/>
    <mergeCell ref="C49:G52"/>
    <mergeCell ref="C64:F67"/>
  </mergeCells>
  <dataValidations count="1">
    <dataValidation type="date" allowBlank="1" showInputMessage="1" showErrorMessage="1" sqref="D11:D18" xr:uid="{E24C2E42-628E-A548-8A18-CCFD1BDE28FF}">
      <formula1>1</formula1>
      <formula2>44927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2014BD-4C71-4244-83DC-06233ACB7F42}">
          <x14:formula1>
            <xm:f>Sheet2!$A$1:$A$2</xm:f>
          </x14:formula1>
          <xm:sqref>F11:F18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8992-4526-9148-83FA-92A4D9E4A30F}">
  <dimension ref="B2:L60"/>
  <sheetViews>
    <sheetView showGridLines="0" workbookViewId="0"/>
  </sheetViews>
  <sheetFormatPr defaultColWidth="11.19921875" defaultRowHeight="15.6" x14ac:dyDescent="0.3"/>
  <cols>
    <col min="1" max="1" width="4.19921875" customWidth="1"/>
  </cols>
  <sheetData>
    <row r="2" spans="2:12" x14ac:dyDescent="0.3">
      <c r="B2" s="54" t="s">
        <v>54</v>
      </c>
      <c r="C2" s="54"/>
      <c r="D2" s="54"/>
      <c r="E2" s="54"/>
      <c r="F2" s="54"/>
      <c r="G2" s="54"/>
      <c r="H2" s="54"/>
      <c r="I2" s="54"/>
      <c r="J2" s="54"/>
      <c r="K2" s="54"/>
      <c r="L2" s="54"/>
    </row>
    <row r="3" spans="2:12" x14ac:dyDescent="0.3">
      <c r="B3" s="54"/>
      <c r="C3" s="54"/>
      <c r="D3" s="54"/>
      <c r="E3" s="54"/>
      <c r="F3" s="54"/>
      <c r="G3" s="54"/>
      <c r="H3" s="54"/>
      <c r="I3" s="54"/>
      <c r="J3" s="54"/>
      <c r="K3" s="54"/>
      <c r="L3" s="54"/>
    </row>
    <row r="4" spans="2:12" x14ac:dyDescent="0.3">
      <c r="B4" s="54"/>
      <c r="C4" s="54"/>
      <c r="D4" s="54"/>
      <c r="E4" s="54"/>
      <c r="F4" s="54"/>
      <c r="G4" s="54"/>
      <c r="H4" s="54"/>
      <c r="I4" s="54"/>
      <c r="J4" s="54"/>
      <c r="K4" s="54"/>
      <c r="L4" s="54"/>
    </row>
    <row r="5" spans="2:12" x14ac:dyDescent="0.3">
      <c r="B5" s="54"/>
      <c r="C5" s="54"/>
      <c r="D5" s="54"/>
      <c r="E5" s="54"/>
      <c r="F5" s="54"/>
      <c r="G5" s="54"/>
      <c r="H5" s="54"/>
      <c r="I5" s="54"/>
      <c r="J5" s="54"/>
      <c r="K5" s="54"/>
      <c r="L5" s="54"/>
    </row>
    <row r="6" spans="2:12" x14ac:dyDescent="0.3">
      <c r="B6" s="54"/>
      <c r="C6" s="54"/>
      <c r="D6" s="54"/>
      <c r="E6" s="54"/>
      <c r="F6" s="54"/>
      <c r="G6" s="54"/>
      <c r="H6" s="54"/>
      <c r="I6" s="54"/>
      <c r="J6" s="54"/>
      <c r="K6" s="54"/>
      <c r="L6" s="54"/>
    </row>
    <row r="7" spans="2:12" x14ac:dyDescent="0.3">
      <c r="B7" s="54"/>
      <c r="C7" s="54"/>
      <c r="D7" s="54"/>
      <c r="E7" s="54"/>
      <c r="F7" s="54"/>
      <c r="G7" s="54"/>
      <c r="H7" s="54"/>
      <c r="I7" s="54"/>
      <c r="J7" s="54"/>
      <c r="K7" s="54"/>
      <c r="L7" s="54"/>
    </row>
    <row r="8" spans="2:12" x14ac:dyDescent="0.3">
      <c r="B8" s="54"/>
      <c r="C8" s="54"/>
      <c r="D8" s="54"/>
      <c r="E8" s="54"/>
      <c r="F8" s="54"/>
      <c r="G8" s="54"/>
      <c r="H8" s="54"/>
      <c r="I8" s="54"/>
      <c r="J8" s="54"/>
      <c r="K8" s="54"/>
      <c r="L8" s="54"/>
    </row>
    <row r="9" spans="2:12" x14ac:dyDescent="0.3">
      <c r="B9" s="54"/>
      <c r="C9" s="54"/>
      <c r="D9" s="54"/>
      <c r="E9" s="54"/>
      <c r="F9" s="54"/>
      <c r="G9" s="54"/>
      <c r="H9" s="54"/>
      <c r="I9" s="54"/>
      <c r="J9" s="54"/>
      <c r="K9" s="54"/>
      <c r="L9" s="54"/>
    </row>
    <row r="10" spans="2:12" x14ac:dyDescent="0.3">
      <c r="B10" s="54"/>
      <c r="C10" s="54"/>
      <c r="D10" s="54"/>
      <c r="E10" s="54"/>
      <c r="F10" s="54"/>
      <c r="G10" s="54"/>
      <c r="H10" s="54"/>
      <c r="I10" s="54"/>
      <c r="J10" s="54"/>
      <c r="K10" s="54"/>
      <c r="L10" s="54"/>
    </row>
    <row r="12" spans="2:12" x14ac:dyDescent="0.3">
      <c r="B12" t="s">
        <v>55</v>
      </c>
    </row>
    <row r="13" spans="2:12" x14ac:dyDescent="0.3">
      <c r="C13" t="s">
        <v>6</v>
      </c>
      <c r="D13" t="s">
        <v>56</v>
      </c>
    </row>
    <row r="14" spans="2:12" x14ac:dyDescent="0.3">
      <c r="C14" t="s">
        <v>7</v>
      </c>
      <c r="D14" t="s">
        <v>57</v>
      </c>
    </row>
    <row r="15" spans="2:12" x14ac:dyDescent="0.3">
      <c r="C15" t="s">
        <v>8</v>
      </c>
      <c r="D15" t="s">
        <v>58</v>
      </c>
    </row>
    <row r="16" spans="2:12" x14ac:dyDescent="0.3">
      <c r="C16" t="s">
        <v>9</v>
      </c>
      <c r="D16" t="s">
        <v>59</v>
      </c>
    </row>
    <row r="17" spans="2:12" x14ac:dyDescent="0.3">
      <c r="C17" t="s">
        <v>10</v>
      </c>
      <c r="D17" t="s">
        <v>60</v>
      </c>
    </row>
    <row r="18" spans="2:12" x14ac:dyDescent="0.3">
      <c r="C18" t="s">
        <v>11</v>
      </c>
      <c r="D18" t="s">
        <v>61</v>
      </c>
    </row>
    <row r="19" spans="2:12" x14ac:dyDescent="0.3">
      <c r="D19" t="s">
        <v>62</v>
      </c>
    </row>
    <row r="20" spans="2:12" x14ac:dyDescent="0.3">
      <c r="D20" s="44" t="s">
        <v>63</v>
      </c>
    </row>
    <row r="21" spans="2:12" x14ac:dyDescent="0.3">
      <c r="D21" s="44" t="s">
        <v>64</v>
      </c>
    </row>
    <row r="22" spans="2:12" x14ac:dyDescent="0.3">
      <c r="D22" s="44" t="s">
        <v>65</v>
      </c>
    </row>
    <row r="23" spans="2:12" x14ac:dyDescent="0.3">
      <c r="D23" s="40" t="s">
        <v>66</v>
      </c>
    </row>
    <row r="24" spans="2:12" x14ac:dyDescent="0.3">
      <c r="C24" t="s">
        <v>4</v>
      </c>
      <c r="D24" s="44" t="s">
        <v>67</v>
      </c>
    </row>
    <row r="25" spans="2:12" x14ac:dyDescent="0.3">
      <c r="C25" t="s">
        <v>5</v>
      </c>
      <c r="D25" t="s">
        <v>68</v>
      </c>
    </row>
    <row r="27" spans="2:12" x14ac:dyDescent="0.3">
      <c r="B27" t="s">
        <v>69</v>
      </c>
    </row>
    <row r="29" spans="2:12" ht="16.05" customHeight="1" x14ac:dyDescent="0.3">
      <c r="B29" s="55" t="s">
        <v>71</v>
      </c>
      <c r="C29" s="55"/>
      <c r="D29" s="55"/>
      <c r="E29" s="55"/>
      <c r="F29" s="55"/>
      <c r="G29" s="55"/>
      <c r="H29" s="55"/>
      <c r="I29" s="55"/>
      <c r="J29" s="55"/>
      <c r="K29" s="55"/>
      <c r="L29" s="55"/>
    </row>
    <row r="30" spans="2:12" x14ac:dyDescent="0.3">
      <c r="B30" s="55"/>
      <c r="C30" s="55"/>
      <c r="D30" s="55"/>
      <c r="E30" s="55"/>
      <c r="F30" s="55"/>
      <c r="G30" s="55"/>
      <c r="H30" s="55"/>
      <c r="I30" s="55"/>
      <c r="J30" s="55"/>
      <c r="K30" s="55"/>
      <c r="L30" s="55"/>
    </row>
    <row r="31" spans="2:12" x14ac:dyDescent="0.3">
      <c r="B31" s="55"/>
      <c r="C31" s="55"/>
      <c r="D31" s="55"/>
      <c r="E31" s="55"/>
      <c r="F31" s="55"/>
      <c r="G31" s="55"/>
      <c r="H31" s="55"/>
      <c r="I31" s="55"/>
      <c r="J31" s="55"/>
      <c r="K31" s="55"/>
      <c r="L31" s="55"/>
    </row>
    <row r="33" spans="2:12" ht="16.05" customHeight="1" x14ac:dyDescent="0.3">
      <c r="B33" s="54" t="s">
        <v>70</v>
      </c>
      <c r="C33" s="54"/>
      <c r="D33" s="54"/>
      <c r="E33" s="54"/>
      <c r="F33" s="54"/>
      <c r="G33" s="54"/>
      <c r="H33" s="54"/>
      <c r="I33" s="54"/>
      <c r="J33" s="54"/>
      <c r="K33" s="54"/>
      <c r="L33" s="54"/>
    </row>
    <row r="34" spans="2:12" x14ac:dyDescent="0.3">
      <c r="B34" s="54"/>
      <c r="C34" s="54"/>
      <c r="D34" s="54"/>
      <c r="E34" s="54"/>
      <c r="F34" s="54"/>
      <c r="G34" s="54"/>
      <c r="H34" s="54"/>
      <c r="I34" s="54"/>
      <c r="J34" s="54"/>
      <c r="K34" s="54"/>
      <c r="L34" s="54"/>
    </row>
    <row r="35" spans="2:12" x14ac:dyDescent="0.3">
      <c r="B35" s="54"/>
      <c r="C35" s="54"/>
      <c r="D35" s="54"/>
      <c r="E35" s="54"/>
      <c r="F35" s="54"/>
      <c r="G35" s="54"/>
      <c r="H35" s="54"/>
      <c r="I35" s="54"/>
      <c r="J35" s="54"/>
      <c r="K35" s="54"/>
      <c r="L35" s="54"/>
    </row>
    <row r="36" spans="2:12" x14ac:dyDescent="0.3">
      <c r="B36" s="54"/>
      <c r="C36" s="54"/>
      <c r="D36" s="54"/>
      <c r="E36" s="54"/>
      <c r="F36" s="54"/>
      <c r="G36" s="54"/>
      <c r="H36" s="54"/>
      <c r="I36" s="54"/>
      <c r="J36" s="54"/>
      <c r="K36" s="54"/>
      <c r="L36" s="54"/>
    </row>
    <row r="37" spans="2:12" x14ac:dyDescent="0.3">
      <c r="B37" s="54"/>
      <c r="C37" s="54"/>
      <c r="D37" s="54"/>
      <c r="E37" s="54"/>
      <c r="F37" s="54"/>
      <c r="G37" s="54"/>
      <c r="H37" s="54"/>
      <c r="I37" s="54"/>
      <c r="J37" s="54"/>
      <c r="K37" s="54"/>
      <c r="L37" s="54"/>
    </row>
    <row r="38" spans="2:12" x14ac:dyDescent="0.3">
      <c r="B38" s="54"/>
      <c r="C38" s="54"/>
      <c r="D38" s="54"/>
      <c r="E38" s="54"/>
      <c r="F38" s="54"/>
      <c r="G38" s="54"/>
      <c r="H38" s="54"/>
      <c r="I38" s="54"/>
      <c r="J38" s="54"/>
      <c r="K38" s="54"/>
      <c r="L38" s="54"/>
    </row>
    <row r="39" spans="2:12" x14ac:dyDescent="0.3">
      <c r="B39" s="54"/>
      <c r="C39" s="54"/>
      <c r="D39" s="54"/>
      <c r="E39" s="54"/>
      <c r="F39" s="54"/>
      <c r="G39" s="54"/>
      <c r="H39" s="54"/>
      <c r="I39" s="54"/>
      <c r="J39" s="54"/>
      <c r="K39" s="54"/>
      <c r="L39" s="54"/>
    </row>
    <row r="40" spans="2:12" x14ac:dyDescent="0.3">
      <c r="B40" s="37"/>
      <c r="C40" s="37"/>
      <c r="D40" s="37"/>
      <c r="E40" s="37"/>
      <c r="F40" s="37"/>
      <c r="G40" s="37"/>
      <c r="H40" s="37"/>
      <c r="I40" s="37"/>
      <c r="J40" s="37"/>
      <c r="K40" s="37"/>
      <c r="L40" s="37"/>
    </row>
    <row r="41" spans="2:12" x14ac:dyDescent="0.3">
      <c r="B41" s="54" t="s">
        <v>72</v>
      </c>
      <c r="C41" s="54"/>
      <c r="D41" s="54"/>
      <c r="E41" s="54"/>
      <c r="F41" s="54"/>
      <c r="G41" s="54"/>
      <c r="H41" s="54"/>
      <c r="I41" s="54"/>
      <c r="J41" s="54"/>
      <c r="K41" s="54"/>
      <c r="L41" s="54"/>
    </row>
    <row r="42" spans="2:12" x14ac:dyDescent="0.3">
      <c r="B42" s="54"/>
      <c r="C42" s="54"/>
      <c r="D42" s="54"/>
      <c r="E42" s="54"/>
      <c r="F42" s="54"/>
      <c r="G42" s="54"/>
      <c r="H42" s="54"/>
      <c r="I42" s="54"/>
      <c r="J42" s="54"/>
      <c r="K42" s="54"/>
      <c r="L42" s="54"/>
    </row>
    <row r="44" spans="2:12" ht="16.05" customHeight="1" x14ac:dyDescent="0.3">
      <c r="B44" s="54" t="s">
        <v>73</v>
      </c>
      <c r="C44" s="54"/>
      <c r="D44" s="54"/>
      <c r="E44" s="54"/>
      <c r="F44" s="54"/>
      <c r="G44" s="54"/>
      <c r="H44" s="54"/>
      <c r="I44" s="54"/>
      <c r="J44" s="54"/>
      <c r="K44" s="54"/>
      <c r="L44" s="54"/>
    </row>
    <row r="45" spans="2:12" x14ac:dyDescent="0.3">
      <c r="B45" s="54"/>
      <c r="C45" s="54"/>
      <c r="D45" s="54"/>
      <c r="E45" s="54"/>
      <c r="F45" s="54"/>
      <c r="G45" s="54"/>
      <c r="H45" s="54"/>
      <c r="I45" s="54"/>
      <c r="J45" s="54"/>
      <c r="K45" s="54"/>
      <c r="L45" s="54"/>
    </row>
    <row r="46" spans="2:12" x14ac:dyDescent="0.3">
      <c r="B46" s="54"/>
      <c r="C46" s="54"/>
      <c r="D46" s="54"/>
      <c r="E46" s="54"/>
      <c r="F46" s="54"/>
      <c r="G46" s="54"/>
      <c r="H46" s="54"/>
      <c r="I46" s="54"/>
      <c r="J46" s="54"/>
      <c r="K46" s="54"/>
      <c r="L46" s="54"/>
    </row>
    <row r="47" spans="2:12" x14ac:dyDescent="0.3">
      <c r="B47" s="54"/>
      <c r="C47" s="54"/>
      <c r="D47" s="54"/>
      <c r="E47" s="54"/>
      <c r="F47" s="54"/>
      <c r="G47" s="54"/>
      <c r="H47" s="54"/>
      <c r="I47" s="54"/>
      <c r="J47" s="54"/>
      <c r="K47" s="54"/>
      <c r="L47" s="54"/>
    </row>
    <row r="48" spans="2:12" x14ac:dyDescent="0.3">
      <c r="B48" s="54"/>
      <c r="C48" s="54"/>
      <c r="D48" s="54"/>
      <c r="E48" s="54"/>
      <c r="F48" s="54"/>
      <c r="G48" s="54"/>
      <c r="H48" s="54"/>
      <c r="I48" s="54"/>
      <c r="J48" s="54"/>
      <c r="K48" s="54"/>
      <c r="L48" s="54"/>
    </row>
    <row r="49" spans="2:12" x14ac:dyDescent="0.3">
      <c r="B49" s="54"/>
      <c r="C49" s="54"/>
      <c r="D49" s="54"/>
      <c r="E49" s="54"/>
      <c r="F49" s="54"/>
      <c r="G49" s="54"/>
      <c r="H49" s="54"/>
      <c r="I49" s="54"/>
      <c r="J49" s="54"/>
      <c r="K49" s="54"/>
      <c r="L49" s="54"/>
    </row>
    <row r="50" spans="2:12" x14ac:dyDescent="0.3">
      <c r="B50" s="54"/>
      <c r="C50" s="54"/>
      <c r="D50" s="54"/>
      <c r="E50" s="54"/>
      <c r="F50" s="54"/>
      <c r="G50" s="54"/>
      <c r="H50" s="54"/>
      <c r="I50" s="54"/>
      <c r="J50" s="54"/>
      <c r="K50" s="54"/>
      <c r="L50" s="54"/>
    </row>
    <row r="51" spans="2:12" x14ac:dyDescent="0.3">
      <c r="B51" s="54"/>
      <c r="C51" s="54"/>
      <c r="D51" s="54"/>
      <c r="E51" s="54"/>
      <c r="F51" s="54"/>
      <c r="G51" s="54"/>
      <c r="H51" s="54"/>
      <c r="I51" s="54"/>
      <c r="J51" s="54"/>
      <c r="K51" s="54"/>
      <c r="L51" s="54"/>
    </row>
    <row r="52" spans="2:12" x14ac:dyDescent="0.3">
      <c r="B52" s="54"/>
      <c r="C52" s="54"/>
      <c r="D52" s="54"/>
      <c r="E52" s="54"/>
      <c r="F52" s="54"/>
      <c r="G52" s="54"/>
      <c r="H52" s="54"/>
      <c r="I52" s="54"/>
      <c r="J52" s="54"/>
      <c r="K52" s="54"/>
      <c r="L52" s="54"/>
    </row>
    <row r="53" spans="2:12" x14ac:dyDescent="0.3">
      <c r="B53" s="54"/>
      <c r="C53" s="54"/>
      <c r="D53" s="54"/>
      <c r="E53" s="54"/>
      <c r="F53" s="54"/>
      <c r="G53" s="54"/>
      <c r="H53" s="54"/>
      <c r="I53" s="54"/>
      <c r="J53" s="54"/>
      <c r="K53" s="54"/>
      <c r="L53" s="54"/>
    </row>
    <row r="54" spans="2:12" x14ac:dyDescent="0.3">
      <c r="B54" s="54"/>
      <c r="C54" s="54"/>
      <c r="D54" s="54"/>
      <c r="E54" s="54"/>
      <c r="F54" s="54"/>
      <c r="G54" s="54"/>
      <c r="H54" s="54"/>
      <c r="I54" s="54"/>
      <c r="J54" s="54"/>
      <c r="K54" s="54"/>
      <c r="L54" s="54"/>
    </row>
    <row r="55" spans="2:12" x14ac:dyDescent="0.3">
      <c r="B55" s="54"/>
      <c r="C55" s="54"/>
      <c r="D55" s="54"/>
      <c r="E55" s="54"/>
      <c r="F55" s="54"/>
      <c r="G55" s="54"/>
      <c r="H55" s="54"/>
      <c r="I55" s="54"/>
      <c r="J55" s="54"/>
      <c r="K55" s="54"/>
      <c r="L55" s="54"/>
    </row>
    <row r="56" spans="2:12" x14ac:dyDescent="0.3">
      <c r="B56" s="54"/>
      <c r="C56" s="54"/>
      <c r="D56" s="54"/>
      <c r="E56" s="54"/>
      <c r="F56" s="54"/>
      <c r="G56" s="54"/>
      <c r="H56" s="54"/>
      <c r="I56" s="54"/>
      <c r="J56" s="54"/>
      <c r="K56" s="54"/>
      <c r="L56" s="54"/>
    </row>
    <row r="57" spans="2:12" x14ac:dyDescent="0.3">
      <c r="B57" s="54"/>
      <c r="C57" s="54"/>
      <c r="D57" s="54"/>
      <c r="E57" s="54"/>
      <c r="F57" s="54"/>
      <c r="G57" s="54"/>
      <c r="H57" s="54"/>
      <c r="I57" s="54"/>
      <c r="J57" s="54"/>
      <c r="K57" s="54"/>
      <c r="L57" s="54"/>
    </row>
    <row r="58" spans="2:12" x14ac:dyDescent="0.3">
      <c r="B58" s="54"/>
      <c r="C58" s="54"/>
      <c r="D58" s="54"/>
      <c r="E58" s="54"/>
      <c r="F58" s="54"/>
      <c r="G58" s="54"/>
      <c r="H58" s="54"/>
      <c r="I58" s="54"/>
      <c r="J58" s="54"/>
      <c r="K58" s="54"/>
      <c r="L58" s="54"/>
    </row>
    <row r="59" spans="2:12" x14ac:dyDescent="0.3">
      <c r="B59" s="54"/>
      <c r="C59" s="54"/>
      <c r="D59" s="54"/>
      <c r="E59" s="54"/>
      <c r="F59" s="54"/>
      <c r="G59" s="54"/>
      <c r="H59" s="54"/>
      <c r="I59" s="54"/>
      <c r="J59" s="54"/>
      <c r="K59" s="54"/>
      <c r="L59" s="54"/>
    </row>
    <row r="60" spans="2:12" x14ac:dyDescent="0.3">
      <c r="B60" s="54"/>
      <c r="C60" s="54"/>
      <c r="D60" s="54"/>
      <c r="E60" s="54"/>
      <c r="F60" s="54"/>
      <c r="G60" s="54"/>
      <c r="H60" s="54"/>
      <c r="I60" s="54"/>
      <c r="J60" s="54"/>
      <c r="K60" s="54"/>
      <c r="L60" s="54"/>
    </row>
  </sheetData>
  <sheetProtection sheet="1" objects="1" scenarios="1"/>
  <mergeCells count="5">
    <mergeCell ref="B44:L60"/>
    <mergeCell ref="B2:L10"/>
    <mergeCell ref="B33:L39"/>
    <mergeCell ref="B29:L31"/>
    <mergeCell ref="B41:L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C58D-D82A-A24F-9351-6BFB06BBDC02}">
  <dimension ref="A1:F4"/>
  <sheetViews>
    <sheetView workbookViewId="0">
      <selection activeCell="G1" sqref="G1"/>
    </sheetView>
  </sheetViews>
  <sheetFormatPr defaultColWidth="11.19921875" defaultRowHeight="15.6" x14ac:dyDescent="0.3"/>
  <sheetData>
    <row r="1" spans="1:6" x14ac:dyDescent="0.3">
      <c r="A1" t="s">
        <v>0</v>
      </c>
      <c r="C1" t="s">
        <v>0</v>
      </c>
      <c r="D1">
        <v>18</v>
      </c>
      <c r="E1" t="str">
        <f>C1&amp;D1</f>
        <v>Incl. buffet18</v>
      </c>
      <c r="F1">
        <v>65</v>
      </c>
    </row>
    <row r="2" spans="1:6" x14ac:dyDescent="0.3">
      <c r="A2" t="s">
        <v>1</v>
      </c>
      <c r="C2" t="s">
        <v>0</v>
      </c>
      <c r="D2">
        <v>12</v>
      </c>
      <c r="E2" t="str">
        <f t="shared" ref="E2:E4" si="0">C2&amp;D2</f>
        <v>Incl. buffet12</v>
      </c>
      <c r="F2">
        <v>35</v>
      </c>
    </row>
    <row r="3" spans="1:6" x14ac:dyDescent="0.3">
      <c r="C3" t="s">
        <v>1</v>
      </c>
      <c r="D3">
        <v>18</v>
      </c>
      <c r="E3" t="str">
        <f t="shared" si="0"/>
        <v>Excl. buffet18</v>
      </c>
      <c r="F3">
        <v>35</v>
      </c>
    </row>
    <row r="4" spans="1:6" x14ac:dyDescent="0.3">
      <c r="C4" t="s">
        <v>1</v>
      </c>
      <c r="D4">
        <v>12</v>
      </c>
      <c r="E4" t="str">
        <f t="shared" si="0"/>
        <v>Excl. buffet12</v>
      </c>
      <c r="F4">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Aanmeldingsformulier</vt:lpstr>
      <vt:lpstr>Info</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van de Loo</dc:creator>
  <cp:lastModifiedBy>Suzanna van der Sleen</cp:lastModifiedBy>
  <dcterms:created xsi:type="dcterms:W3CDTF">2022-05-05T06:06:41Z</dcterms:created>
  <dcterms:modified xsi:type="dcterms:W3CDTF">2022-05-06T19:20:55Z</dcterms:modified>
</cp:coreProperties>
</file>